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00" windowWidth="8385" windowHeight="880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<sst xmlns="http://schemas.openxmlformats.org/spreadsheetml/2006/main" count="131" uniqueCount="45">
  <si>
    <t>COMUNE</t>
  </si>
  <si>
    <t>MASCHI</t>
  </si>
  <si>
    <t>FEMMINE</t>
  </si>
  <si>
    <t>TOTALE</t>
  </si>
  <si>
    <t>MONTE SAN PIETRO</t>
  </si>
  <si>
    <t>CASALECCHIO DI RENO</t>
  </si>
  <si>
    <t>ZOLA PREDOSA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</si>
  <si>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</si>
  <si>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</si>
  <si>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</si>
  <si>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</si>
  <si>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</si>
  <si>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</si>
  <si>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</si>
  <si>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</si>
  <si>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</si>
  <si>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</si>
  <si>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</si>
  <si>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</si>
  <si>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</si>
  <si>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</si>
  <si>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</si>
  <si>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</si>
  <si>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</si>
  <si>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</si>
  <si>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</si>
  <si>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80-84</t>
  </si>
  <si>
    <t>85-89</t>
  </si>
  <si>
    <t>90-94</t>
  </si>
  <si>
    <t>95 e oltre</t>
  </si>
  <si>
    <t>N. Componenti</t>
  </si>
  <si>
    <t>Famiglie</t>
  </si>
  <si>
    <t>6 e più</t>
  </si>
  <si>
    <t>SASSO MARCONI</t>
  </si>
  <si>
    <t>VALSAMOGGIA</t>
  </si>
  <si>
    <t>20-25</t>
  </si>
  <si>
    <t>75-75</t>
  </si>
  <si>
    <t>Popolazione per sesso e classi di età residente nel Comune di Sasso Marconi al 31/12/2015</t>
  </si>
  <si>
    <t>Popolazione italiana per sesso e classi di età residente nel Comune di Sasso Marconi al 31/12/2015</t>
  </si>
  <si>
    <t>Popolazione straniera per sesso e classi di età residente nel Comune di Sasso Marconi al 31/12/2015</t>
  </si>
  <si>
    <t>POPOLAZIONE TOTALE RESIDENTE AL 31/12/2015</t>
  </si>
  <si>
    <t>POPOLAZIONE ITALIANA RESIDENTE AL 31/12/2015</t>
  </si>
  <si>
    <t>POPOLAZIONE STRANIERA RESIDENTE AL 31/12/2015</t>
  </si>
  <si>
    <t>PERCENTUALE POPOLAZIONE STRANIERA RESIDENTE AL 31/12/2015</t>
  </si>
  <si>
    <t>Famiglie residenti nel Comune di Sasso Marconi per numero di componenti                         al 31/12/2015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</si>
</sst>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  <numFmt numFmtId="179" formatCode="_-* #,##0.00_-;\-* #,##0.00_-;_-* \-??_-;_-@_-"/>
    <numFmt numFmtId="180" formatCode="_-* #,##0_-;\-* #,##0_-;_-* \-_-;_-@_-"/>
    <numFmt numFmtId="181" formatCode="_-* #,##0_-;\-* #,##0_-;_-* \-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28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3" fontId="8" fillId="0" borderId="10" xfId="43" applyNumberFormat="1" applyFont="1" applyBorder="1" applyAlignment="1">
      <alignment horizontal="center"/>
    </xf>
    <xf numFmtId="3" fontId="9" fillId="0" borderId="10" xfId="43" applyNumberFormat="1" applyFont="1" applyBorder="1" applyAlignment="1">
      <alignment horizontal="center"/>
    </xf>
    <xf numFmtId="174" fontId="8" fillId="0" borderId="10" xfId="48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1" fontId="9" fillId="0" borderId="10" xfId="44" applyFont="1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10" fontId="8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2" xfId="43" applyNumberFormat="1" applyFont="1" applyFill="1" applyBorder="1" applyAlignment="1" applyProtection="1">
      <alignment horizontal="center"/>
      <protection/>
    </xf>
    <xf numFmtId="3" fontId="8" fillId="0" borderId="12" xfId="43" applyNumberFormat="1" applyFont="1" applyFill="1" applyBorder="1" applyAlignment="1" applyProtection="1">
      <alignment horizontal="center"/>
      <protection/>
    </xf>
    <xf numFmtId="3" fontId="9" fillId="0" borderId="12" xfId="43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4" fontId="8" fillId="0" borderId="10" xfId="48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174" fontId="9" fillId="0" borderId="10" xfId="48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/>
    </xf>
    <xf numFmtId="9" fontId="9" fillId="0" borderId="10" xfId="48" applyFont="1" applyBorder="1" applyAlignment="1">
      <alignment horizontal="center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14" borderId="16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noMultiLvlLbl val="0"/>
      </c:catAx>
      <c:valAx>
        <c:axId val="4492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7187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auto val="1"/>
        <c:lblOffset val="100"/>
        <c:noMultiLvlLbl val="0"/>
      </c:catAx>
      <c:valAx>
        <c:axId val="1480384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644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12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581211"/>
        <c:axId val="21468852"/>
      </c:barChart>
      <c:cat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1"/>
        <c:lblOffset val="100"/>
        <c:noMultiLvlLbl val="0"/>
      </c:catAx>
      <c:valAx>
        <c:axId val="21468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001941"/>
        <c:axId val="61255422"/>
      </c:barChart>
      <c:catAx>
        <c:axId val="5900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 val="autoZero"/>
        <c:auto val="1"/>
        <c:lblOffset val="100"/>
        <c:noMultiLvlLbl val="0"/>
      </c:catAx>
      <c:valAx>
        <c:axId val="6125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001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427887"/>
        <c:axId val="62742120"/>
      </c:bar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 val="autoZero"/>
        <c:auto val="1"/>
        <c:lblOffset val="100"/>
        <c:noMultiLvlLbl val="0"/>
      </c:catAx>
      <c:valAx>
        <c:axId val="62742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4427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808169"/>
        <c:axId val="48946930"/>
      </c:bar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7808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869187"/>
        <c:axId val="5278364"/>
      </c:bar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505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722199"/>
        <c:axId val="3173200"/>
      </c:barChart>
      <c:catAx>
        <c:axId val="2272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722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627613"/>
        <c:axId val="50648518"/>
      </c:barChart>
      <c:catAx>
        <c:axId val="56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5702618"/>
        <c:crosses val="autoZero"/>
        <c:auto val="1"/>
        <c:lblOffset val="100"/>
        <c:noMultiLvlLbl val="0"/>
      </c:catAx>
      <c:valAx>
        <c:axId val="55702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558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auto val="1"/>
        <c:lblOffset val="100"/>
        <c:noMultiLvlLbl val="0"/>
      </c:catAx>
      <c:valAx>
        <c:axId val="15618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1561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7113038"/>
        <c:crosses val="autoZero"/>
        <c:auto val="1"/>
        <c:lblOffset val="100"/>
        <c:noMultiLvlLbl val="0"/>
      </c:catAx>
      <c:valAx>
        <c:axId val="5711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255295"/>
        <c:axId val="62753336"/>
      </c:bar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2753336"/>
        <c:crosses val="autoZero"/>
        <c:auto val="1"/>
        <c:lblOffset val="100"/>
        <c:noMultiLvlLbl val="0"/>
      </c:catAx>
      <c:valAx>
        <c:axId val="6275333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425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909113"/>
        <c:axId val="49855426"/>
      </c:bar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855426"/>
        <c:crosses val="autoZero"/>
        <c:auto val="1"/>
        <c:lblOffset val="100"/>
        <c:noMultiLvlLbl val="0"/>
      </c:catAx>
      <c:valAx>
        <c:axId val="4985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909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3183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2894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628895"/>
        <c:axId val="3898008"/>
      </c:barChart>
      <c:catAx>
        <c:axId val="52628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1"/>
        <c:lblOffset val="100"/>
        <c:noMultiLvlLbl val="0"/>
      </c:catAx>
      <c:valAx>
        <c:axId val="3898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082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3075635"/>
        <c:axId val="6354124"/>
      </c:bar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7" name="Chart 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8" name="Chart 9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9" name="Chart 1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10" name="Chart 11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11" name="Chart 12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2" name="Chart 1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3" name="Chart 1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4" name="Chart 15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15" name="Chart 1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6" name="Chart 17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7" name="Chart 18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8" name="Chart 1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9" name="Chart 2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0" name="Chart 21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1" name="Chart 2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2" name="Chart 23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3" name="Chart 24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24" name="Chart 2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O18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5.7109375" style="23" customWidth="1"/>
    <col min="2" max="2" width="27.7109375" style="23" customWidth="1"/>
    <col min="3" max="5" width="10.7109375" style="23" customWidth="1"/>
    <col min="6" max="6" width="5.7109375" style="23" customWidth="1"/>
    <col min="7" max="7" width="27.7109375" style="23" customWidth="1"/>
    <col min="8" max="10" width="10.7109375" style="23" customWidth="1"/>
    <col min="11" max="11" width="5.7109375" style="23" customWidth="1"/>
    <col min="12" max="12" width="27.7109375" style="23" customWidth="1"/>
    <col min="13" max="13" width="10.7109375" style="23" customWidth="1"/>
    <col min="14" max="14" width="10.57421875" style="23" customWidth="1"/>
    <col min="15" max="15" width="10.7109375" style="23" customWidth="1"/>
    <col min="16" max="16384" width="9.140625" style="23" customWidth="1"/>
  </cols>
  <sheetData>
    <row r="1" spans="2:15" ht="22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15" ht="15" customHeight="1">
      <c r="B2" s="39" t="s">
        <v>40</v>
      </c>
      <c r="C2" s="40"/>
      <c r="D2" s="40"/>
      <c r="E2" s="41"/>
      <c r="G2" s="39" t="s">
        <v>41</v>
      </c>
      <c r="H2" s="40"/>
      <c r="I2" s="40"/>
      <c r="J2" s="41"/>
      <c r="L2" s="42" t="s">
        <v>42</v>
      </c>
      <c r="M2" s="42"/>
      <c r="N2" s="42"/>
      <c r="O2" s="42"/>
    </row>
    <row r="3" spans="2:15" ht="15" customHeight="1">
      <c r="B3" s="24" t="s">
        <v>0</v>
      </c>
      <c r="C3" s="25" t="s">
        <v>1</v>
      </c>
      <c r="D3" s="25" t="s">
        <v>2</v>
      </c>
      <c r="E3" s="25" t="s">
        <v>3</v>
      </c>
      <c r="G3" s="26" t="s">
        <v>0</v>
      </c>
      <c r="H3" s="25" t="s">
        <v>1</v>
      </c>
      <c r="I3" s="25" t="s">
        <v>2</v>
      </c>
      <c r="J3" s="25" t="s">
        <v>3</v>
      </c>
      <c r="L3" s="26" t="s">
        <v>0</v>
      </c>
      <c r="M3" s="25" t="s">
        <v>1</v>
      </c>
      <c r="N3" s="25" t="s">
        <v>2</v>
      </c>
      <c r="O3" s="25" t="s">
        <v>3</v>
      </c>
    </row>
    <row r="4" spans="2:15" ht="15" customHeight="1">
      <c r="B4" s="27" t="s">
        <v>5</v>
      </c>
      <c r="C4" s="28">
        <v>17086</v>
      </c>
      <c r="D4" s="28">
        <v>19241</v>
      </c>
      <c r="E4" s="28">
        <f>SUM(C4:D4)</f>
        <v>36327</v>
      </c>
      <c r="G4" s="27" t="s">
        <v>5</v>
      </c>
      <c r="H4" s="28">
        <v>15165</v>
      </c>
      <c r="I4" s="28">
        <v>16860</v>
      </c>
      <c r="J4" s="28">
        <f>SUM(H4:I4)</f>
        <v>32025</v>
      </c>
      <c r="L4" s="27" t="s">
        <v>5</v>
      </c>
      <c r="M4" s="28">
        <v>1921</v>
      </c>
      <c r="N4" s="28">
        <v>2381</v>
      </c>
      <c r="O4" s="28">
        <f>SUM(M4:N4)</f>
        <v>4302</v>
      </c>
    </row>
    <row r="5" spans="2:15" ht="15" customHeight="1">
      <c r="B5" s="27" t="s">
        <v>4</v>
      </c>
      <c r="C5" s="29">
        <v>5395</v>
      </c>
      <c r="D5" s="29">
        <v>5587</v>
      </c>
      <c r="E5" s="29">
        <v>10982</v>
      </c>
      <c r="G5" s="27" t="s">
        <v>4</v>
      </c>
      <c r="H5" s="29">
        <v>5110</v>
      </c>
      <c r="I5" s="29">
        <v>5159</v>
      </c>
      <c r="J5" s="29">
        <v>10269</v>
      </c>
      <c r="L5" s="27" t="s">
        <v>4</v>
      </c>
      <c r="M5" s="29">
        <v>285</v>
      </c>
      <c r="N5" s="29">
        <v>428</v>
      </c>
      <c r="O5" s="29">
        <v>713</v>
      </c>
    </row>
    <row r="6" spans="2:15" ht="15" customHeight="1">
      <c r="B6" s="27" t="s">
        <v>33</v>
      </c>
      <c r="C6" s="29">
        <v>7143</v>
      </c>
      <c r="D6" s="29">
        <v>7589</v>
      </c>
      <c r="E6" s="29">
        <f>SUM(C6:D6)</f>
        <v>14732</v>
      </c>
      <c r="G6" s="27" t="s">
        <v>33</v>
      </c>
      <c r="H6" s="29">
        <v>6636</v>
      </c>
      <c r="I6" s="29">
        <v>7005</v>
      </c>
      <c r="J6" s="29">
        <v>13641</v>
      </c>
      <c r="L6" s="27" t="s">
        <v>33</v>
      </c>
      <c r="M6" s="29">
        <v>507</v>
      </c>
      <c r="N6" s="29">
        <v>584</v>
      </c>
      <c r="O6" s="29">
        <v>1091</v>
      </c>
    </row>
    <row r="7" spans="2:15" ht="15" customHeight="1">
      <c r="B7" s="27" t="s">
        <v>34</v>
      </c>
      <c r="C7" s="29">
        <v>15158</v>
      </c>
      <c r="D7" s="29">
        <v>15403</v>
      </c>
      <c r="E7" s="29">
        <v>30561</v>
      </c>
      <c r="G7" s="27" t="s">
        <v>34</v>
      </c>
      <c r="H7" s="29">
        <f>(C7-M7)</f>
        <v>13466</v>
      </c>
      <c r="I7" s="29">
        <f>(D7-N7)</f>
        <v>13549</v>
      </c>
      <c r="J7" s="29">
        <f>(E7-O7)</f>
        <v>27015</v>
      </c>
      <c r="L7" s="27" t="s">
        <v>34</v>
      </c>
      <c r="M7" s="29">
        <v>1692</v>
      </c>
      <c r="N7" s="29">
        <v>1854</v>
      </c>
      <c r="O7" s="29">
        <f>SUM(M7:N7)</f>
        <v>3546</v>
      </c>
    </row>
    <row r="8" spans="2:15" ht="15" customHeight="1">
      <c r="B8" s="27" t="s">
        <v>6</v>
      </c>
      <c r="C8" s="29">
        <v>9093</v>
      </c>
      <c r="D8" s="29">
        <v>9677</v>
      </c>
      <c r="E8" s="29">
        <f>SUM(C8:D8)</f>
        <v>18770</v>
      </c>
      <c r="G8" s="27" t="s">
        <v>6</v>
      </c>
      <c r="H8" s="29">
        <v>8523</v>
      </c>
      <c r="I8" s="29">
        <v>8911</v>
      </c>
      <c r="J8" s="29">
        <f>H8+I8</f>
        <v>17434</v>
      </c>
      <c r="L8" s="27" t="s">
        <v>6</v>
      </c>
      <c r="M8" s="29">
        <v>570</v>
      </c>
      <c r="N8" s="29">
        <v>766</v>
      </c>
      <c r="O8" s="29">
        <f>SUM(M8:N8)</f>
        <v>1336</v>
      </c>
    </row>
    <row r="9" spans="2:15" ht="15" customHeight="1">
      <c r="B9" s="26" t="s">
        <v>3</v>
      </c>
      <c r="C9" s="30">
        <f>SUM(C4:C8)</f>
        <v>53875</v>
      </c>
      <c r="D9" s="30">
        <f>SUM(D4:D8)</f>
        <v>57497</v>
      </c>
      <c r="E9" s="30">
        <f>SUM(E4:E8)</f>
        <v>111372</v>
      </c>
      <c r="G9" s="26" t="s">
        <v>3</v>
      </c>
      <c r="H9" s="30">
        <f>C9-M9</f>
        <v>48900</v>
      </c>
      <c r="I9" s="30">
        <f>D9-N9</f>
        <v>51484</v>
      </c>
      <c r="J9" s="30">
        <f>E9-O9</f>
        <v>100384</v>
      </c>
      <c r="L9" s="26" t="s">
        <v>3</v>
      </c>
      <c r="M9" s="30">
        <f>SUM(M4:M8)</f>
        <v>4975</v>
      </c>
      <c r="N9" s="30">
        <f>SUM(N4:N8)</f>
        <v>6013</v>
      </c>
      <c r="O9" s="30">
        <f>SUM(O4:O8)</f>
        <v>10988</v>
      </c>
    </row>
    <row r="10" ht="15" customHeight="1"/>
    <row r="11" spans="2:5" ht="30.75" customHeight="1">
      <c r="B11" s="43" t="s">
        <v>43</v>
      </c>
      <c r="C11" s="43"/>
      <c r="D11" s="43"/>
      <c r="E11" s="43"/>
    </row>
    <row r="12" spans="2:5" ht="15" customHeight="1">
      <c r="B12" s="31" t="s">
        <v>0</v>
      </c>
      <c r="C12" s="32" t="s">
        <v>1</v>
      </c>
      <c r="D12" s="32" t="s">
        <v>2</v>
      </c>
      <c r="E12" s="32" t="s">
        <v>3</v>
      </c>
    </row>
    <row r="13" spans="2:5" ht="15" customHeight="1">
      <c r="B13" s="33" t="s">
        <v>5</v>
      </c>
      <c r="C13" s="34">
        <f aca="true" t="shared" si="0" ref="C13:C18">(M4/C4)</f>
        <v>0.11243123024698584</v>
      </c>
      <c r="D13" s="34">
        <f aca="true" t="shared" si="1" ref="D13:D18">N4/D4</f>
        <v>0.12374616703913519</v>
      </c>
      <c r="E13" s="34">
        <f aca="true" t="shared" si="2" ref="E13:E18">(O4/E4)</f>
        <v>0.11842431249483855</v>
      </c>
    </row>
    <row r="14" spans="2:5" ht="15" customHeight="1">
      <c r="B14" s="33" t="s">
        <v>4</v>
      </c>
      <c r="C14" s="34">
        <f t="shared" si="0"/>
        <v>0.05282669138090825</v>
      </c>
      <c r="D14" s="34">
        <f t="shared" si="1"/>
        <v>0.07660640773223555</v>
      </c>
      <c r="E14" s="34">
        <f t="shared" si="2"/>
        <v>0.06492442178109634</v>
      </c>
    </row>
    <row r="15" spans="2:5" ht="15" customHeight="1">
      <c r="B15" s="33" t="s">
        <v>33</v>
      </c>
      <c r="C15" s="34">
        <f t="shared" si="0"/>
        <v>0.07097858042839143</v>
      </c>
      <c r="D15" s="34">
        <f t="shared" si="1"/>
        <v>0.07695348530768217</v>
      </c>
      <c r="E15" s="34">
        <f t="shared" si="2"/>
        <v>0.0740564756991583</v>
      </c>
    </row>
    <row r="16" spans="2:5" ht="15" customHeight="1">
      <c r="B16" s="33" t="s">
        <v>34</v>
      </c>
      <c r="C16" s="34">
        <f t="shared" si="0"/>
        <v>0.111624224831772</v>
      </c>
      <c r="D16" s="34">
        <f t="shared" si="1"/>
        <v>0.12036616243588912</v>
      </c>
      <c r="E16" s="34">
        <f t="shared" si="2"/>
        <v>0.11603023461274173</v>
      </c>
    </row>
    <row r="17" spans="2:5" ht="15" customHeight="1">
      <c r="B17" s="33" t="s">
        <v>6</v>
      </c>
      <c r="C17" s="34">
        <f t="shared" si="0"/>
        <v>0.0626855823160673</v>
      </c>
      <c r="D17" s="34">
        <f t="shared" si="1"/>
        <v>0.07915676345974992</v>
      </c>
      <c r="E17" s="34">
        <f t="shared" si="2"/>
        <v>0.07117741076185402</v>
      </c>
    </row>
    <row r="18" spans="1:5" ht="15" customHeight="1">
      <c r="A18" s="35"/>
      <c r="B18" s="31" t="s">
        <v>3</v>
      </c>
      <c r="C18" s="36">
        <f t="shared" si="0"/>
        <v>0.09234338747099768</v>
      </c>
      <c r="D18" s="36">
        <f t="shared" si="1"/>
        <v>0.10457936935840131</v>
      </c>
      <c r="E18" s="36">
        <f t="shared" si="2"/>
        <v>0.09866034550874546</v>
      </c>
    </row>
  </sheetData>
  <mergeCells count="5">
    <mergeCell ref="B1:O1"/>
    <mergeCell ref="B2:E2"/>
    <mergeCell ref="G2:J2"/>
    <mergeCell ref="L2:O2"/>
    <mergeCell ref="B11:E11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D26" sqref="D2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39.75" customHeight="1">
      <c r="B2" s="45" t="s">
        <v>37</v>
      </c>
      <c r="C2" s="46"/>
      <c r="D2" s="46"/>
      <c r="E2" s="46"/>
      <c r="F2" s="47"/>
      <c r="G2" s="15"/>
      <c r="H2" s="45" t="s">
        <v>38</v>
      </c>
      <c r="I2" s="46"/>
      <c r="J2" s="46"/>
      <c r="K2" s="46"/>
      <c r="L2" s="47"/>
      <c r="M2" s="15"/>
      <c r="N2" s="45" t="s">
        <v>39</v>
      </c>
      <c r="O2" s="46"/>
      <c r="P2" s="46"/>
      <c r="Q2" s="46"/>
      <c r="R2" s="47"/>
    </row>
    <row r="3" spans="2:18" ht="15" customHeight="1">
      <c r="B3" s="16" t="s">
        <v>7</v>
      </c>
      <c r="C3" s="12" t="s">
        <v>8</v>
      </c>
      <c r="D3" s="12" t="s">
        <v>9</v>
      </c>
      <c r="E3" s="12" t="s">
        <v>10</v>
      </c>
      <c r="F3" s="17" t="s">
        <v>11</v>
      </c>
      <c r="H3" s="16" t="s">
        <v>7</v>
      </c>
      <c r="I3" s="12" t="s">
        <v>8</v>
      </c>
      <c r="J3" s="12" t="s">
        <v>9</v>
      </c>
      <c r="K3" s="12" t="s">
        <v>10</v>
      </c>
      <c r="L3" s="17" t="s">
        <v>11</v>
      </c>
      <c r="N3" s="16" t="s">
        <v>7</v>
      </c>
      <c r="O3" s="12" t="s">
        <v>8</v>
      </c>
      <c r="P3" s="12" t="s">
        <v>9</v>
      </c>
      <c r="Q3" s="12" t="s">
        <v>10</v>
      </c>
      <c r="R3" s="17" t="s">
        <v>11</v>
      </c>
    </row>
    <row r="4" spans="2:18" s="11" customFormat="1" ht="15" customHeight="1">
      <c r="B4" s="13" t="s">
        <v>12</v>
      </c>
      <c r="C4" s="14">
        <v>270</v>
      </c>
      <c r="D4" s="14">
        <v>263</v>
      </c>
      <c r="E4" s="14">
        <f>SUM(C4:D4)</f>
        <v>533</v>
      </c>
      <c r="F4" s="21">
        <f>E4/$E$24</f>
        <v>0.03617974477328265</v>
      </c>
      <c r="H4" s="13" t="s">
        <v>12</v>
      </c>
      <c r="I4" s="14">
        <f>C4-O4</f>
        <v>238</v>
      </c>
      <c r="J4" s="14">
        <f>(D4-P4)</f>
        <v>229</v>
      </c>
      <c r="K4" s="14">
        <f>SUM(I4:J4)</f>
        <v>467</v>
      </c>
      <c r="L4" s="21">
        <f>K4/$K$24</f>
        <v>0.03423502675756909</v>
      </c>
      <c r="N4" s="13" t="s">
        <v>12</v>
      </c>
      <c r="O4" s="14">
        <v>32</v>
      </c>
      <c r="P4" s="14">
        <v>34</v>
      </c>
      <c r="Q4" s="14">
        <v>66</v>
      </c>
      <c r="R4" s="21">
        <f>Q4/$Q$24</f>
        <v>0.06049495875343722</v>
      </c>
    </row>
    <row r="5" spans="2:18" s="11" customFormat="1" ht="15" customHeight="1">
      <c r="B5" s="13" t="s">
        <v>13</v>
      </c>
      <c r="C5" s="14">
        <v>347</v>
      </c>
      <c r="D5" s="14">
        <v>358</v>
      </c>
      <c r="E5" s="14">
        <f aca="true" t="shared" si="0" ref="E5:E24">SUM(C5:D5)</f>
        <v>705</v>
      </c>
      <c r="F5" s="21">
        <f aca="true" t="shared" si="1" ref="F5:F24">E5/$E$24</f>
        <v>0.04785500950312246</v>
      </c>
      <c r="G5" s="1"/>
      <c r="H5" s="13" t="s">
        <v>13</v>
      </c>
      <c r="I5" s="14">
        <f aca="true" t="shared" si="2" ref="I5:I24">C5-O5</f>
        <v>317</v>
      </c>
      <c r="J5" s="14">
        <f aca="true" t="shared" si="3" ref="J5:J24">(D5-P5)</f>
        <v>331</v>
      </c>
      <c r="K5" s="14">
        <f aca="true" t="shared" si="4" ref="K5:K24">SUM(I5:J5)</f>
        <v>648</v>
      </c>
      <c r="L5" s="21">
        <f aca="true" t="shared" si="5" ref="L5:L24">K5/$K$24</f>
        <v>0.04750384869144491</v>
      </c>
      <c r="N5" s="13" t="s">
        <v>13</v>
      </c>
      <c r="O5" s="14">
        <v>30</v>
      </c>
      <c r="P5" s="14">
        <v>27</v>
      </c>
      <c r="Q5" s="14">
        <v>57</v>
      </c>
      <c r="R5" s="21">
        <f aca="true" t="shared" si="6" ref="R5:R23">Q5/$Q$24</f>
        <v>0.05224564619615032</v>
      </c>
    </row>
    <row r="6" spans="2:18" s="11" customFormat="1" ht="15" customHeight="1">
      <c r="B6" s="13" t="s">
        <v>14</v>
      </c>
      <c r="C6" s="14">
        <v>396</v>
      </c>
      <c r="D6" s="14">
        <v>344</v>
      </c>
      <c r="E6" s="14">
        <f t="shared" si="0"/>
        <v>740</v>
      </c>
      <c r="F6" s="21">
        <f t="shared" si="1"/>
        <v>0.05023079011675265</v>
      </c>
      <c r="G6" s="1"/>
      <c r="H6" s="13" t="s">
        <v>14</v>
      </c>
      <c r="I6" s="14">
        <f t="shared" si="2"/>
        <v>373</v>
      </c>
      <c r="J6" s="14">
        <f t="shared" si="3"/>
        <v>324</v>
      </c>
      <c r="K6" s="14">
        <f t="shared" si="4"/>
        <v>697</v>
      </c>
      <c r="L6" s="21">
        <f t="shared" si="5"/>
        <v>0.05109596070669306</v>
      </c>
      <c r="N6" s="13" t="s">
        <v>14</v>
      </c>
      <c r="O6" s="14">
        <v>23</v>
      </c>
      <c r="P6" s="14">
        <v>20</v>
      </c>
      <c r="Q6" s="14">
        <v>43</v>
      </c>
      <c r="R6" s="21">
        <f t="shared" si="6"/>
        <v>0.03941338221814849</v>
      </c>
    </row>
    <row r="7" spans="2:18" s="11" customFormat="1" ht="15" customHeight="1">
      <c r="B7" s="14" t="s">
        <v>15</v>
      </c>
      <c r="C7" s="14">
        <v>357</v>
      </c>
      <c r="D7" s="14">
        <v>308</v>
      </c>
      <c r="E7" s="14">
        <f t="shared" si="0"/>
        <v>665</v>
      </c>
      <c r="F7" s="21">
        <f t="shared" si="1"/>
        <v>0.045139831658973666</v>
      </c>
      <c r="G7" s="1"/>
      <c r="H7" s="14" t="s">
        <v>15</v>
      </c>
      <c r="I7" s="14">
        <f t="shared" si="2"/>
        <v>317</v>
      </c>
      <c r="J7" s="14">
        <f t="shared" si="3"/>
        <v>286</v>
      </c>
      <c r="K7" s="14">
        <f t="shared" si="4"/>
        <v>603</v>
      </c>
      <c r="L7" s="21">
        <f t="shared" si="5"/>
        <v>0.04420497031009457</v>
      </c>
      <c r="N7" s="14" t="s">
        <v>15</v>
      </c>
      <c r="O7" s="14">
        <v>40</v>
      </c>
      <c r="P7" s="14">
        <v>22</v>
      </c>
      <c r="Q7" s="14">
        <v>62</v>
      </c>
      <c r="R7" s="21">
        <f t="shared" si="6"/>
        <v>0.05682859761686526</v>
      </c>
    </row>
    <row r="8" spans="2:18" s="11" customFormat="1" ht="15" customHeight="1">
      <c r="B8" s="14" t="s">
        <v>35</v>
      </c>
      <c r="C8" s="14">
        <v>290</v>
      </c>
      <c r="D8" s="14">
        <v>254</v>
      </c>
      <c r="E8" s="14">
        <f t="shared" si="0"/>
        <v>544</v>
      </c>
      <c r="F8" s="21">
        <f t="shared" si="1"/>
        <v>0.03692641868042357</v>
      </c>
      <c r="G8" s="1"/>
      <c r="H8" s="14" t="s">
        <v>35</v>
      </c>
      <c r="I8" s="14">
        <f t="shared" si="2"/>
        <v>242</v>
      </c>
      <c r="J8" s="14">
        <f t="shared" si="3"/>
        <v>227</v>
      </c>
      <c r="K8" s="14">
        <f t="shared" si="4"/>
        <v>469</v>
      </c>
      <c r="L8" s="21">
        <f t="shared" si="5"/>
        <v>0.034381643574518</v>
      </c>
      <c r="N8" s="14" t="s">
        <v>35</v>
      </c>
      <c r="O8" s="14">
        <v>48</v>
      </c>
      <c r="P8" s="14">
        <v>27</v>
      </c>
      <c r="Q8" s="14">
        <v>75</v>
      </c>
      <c r="R8" s="21">
        <f t="shared" si="6"/>
        <v>0.06874427131072411</v>
      </c>
    </row>
    <row r="9" spans="2:18" s="11" customFormat="1" ht="15" customHeight="1">
      <c r="B9" s="14" t="s">
        <v>16</v>
      </c>
      <c r="C9" s="14">
        <v>285</v>
      </c>
      <c r="D9" s="14">
        <v>263</v>
      </c>
      <c r="E9" s="14">
        <f t="shared" si="0"/>
        <v>548</v>
      </c>
      <c r="F9" s="21">
        <f t="shared" si="1"/>
        <v>0.037197936464838446</v>
      </c>
      <c r="H9" s="14" t="s">
        <v>16</v>
      </c>
      <c r="I9" s="14">
        <f t="shared" si="2"/>
        <v>228</v>
      </c>
      <c r="J9" s="14">
        <f t="shared" si="3"/>
        <v>215</v>
      </c>
      <c r="K9" s="14">
        <f t="shared" si="4"/>
        <v>443</v>
      </c>
      <c r="L9" s="21">
        <f t="shared" si="5"/>
        <v>0.03247562495418224</v>
      </c>
      <c r="N9" s="14" t="s">
        <v>16</v>
      </c>
      <c r="O9" s="14">
        <v>57</v>
      </c>
      <c r="P9" s="14">
        <v>48</v>
      </c>
      <c r="Q9" s="14">
        <v>105</v>
      </c>
      <c r="R9" s="21">
        <f t="shared" si="6"/>
        <v>0.09624197983501374</v>
      </c>
    </row>
    <row r="10" spans="2:18" s="11" customFormat="1" ht="15" customHeight="1">
      <c r="B10" s="14" t="s">
        <v>17</v>
      </c>
      <c r="C10" s="14">
        <v>320</v>
      </c>
      <c r="D10" s="14">
        <v>293</v>
      </c>
      <c r="E10" s="14">
        <f t="shared" si="0"/>
        <v>613</v>
      </c>
      <c r="F10" s="21">
        <f t="shared" si="1"/>
        <v>0.041610100461580236</v>
      </c>
      <c r="G10" s="1"/>
      <c r="H10" s="14" t="s">
        <v>17</v>
      </c>
      <c r="I10" s="14">
        <f t="shared" si="2"/>
        <v>242</v>
      </c>
      <c r="J10" s="14">
        <f t="shared" si="3"/>
        <v>226</v>
      </c>
      <c r="K10" s="14">
        <f t="shared" si="4"/>
        <v>468</v>
      </c>
      <c r="L10" s="21">
        <f t="shared" si="5"/>
        <v>0.03430833516604354</v>
      </c>
      <c r="N10" s="14" t="s">
        <v>17</v>
      </c>
      <c r="O10" s="14">
        <v>78</v>
      </c>
      <c r="P10" s="14">
        <v>67</v>
      </c>
      <c r="Q10" s="14">
        <v>145</v>
      </c>
      <c r="R10" s="21">
        <f t="shared" si="6"/>
        <v>0.13290559120073328</v>
      </c>
    </row>
    <row r="11" spans="2:18" s="11" customFormat="1" ht="15" customHeight="1">
      <c r="B11" s="14" t="s">
        <v>18</v>
      </c>
      <c r="C11" s="14">
        <v>408</v>
      </c>
      <c r="D11" s="14">
        <v>403</v>
      </c>
      <c r="E11" s="14">
        <f t="shared" si="0"/>
        <v>811</v>
      </c>
      <c r="F11" s="21">
        <f t="shared" si="1"/>
        <v>0.055050230790116755</v>
      </c>
      <c r="G11" s="1"/>
      <c r="H11" s="14" t="s">
        <v>18</v>
      </c>
      <c r="I11" s="14">
        <f t="shared" si="2"/>
        <v>357</v>
      </c>
      <c r="J11" s="14">
        <f t="shared" si="3"/>
        <v>343</v>
      </c>
      <c r="K11" s="14">
        <f t="shared" si="4"/>
        <v>700</v>
      </c>
      <c r="L11" s="21">
        <f t="shared" si="5"/>
        <v>0.05131588593211641</v>
      </c>
      <c r="N11" s="14" t="s">
        <v>18</v>
      </c>
      <c r="O11" s="14">
        <v>51</v>
      </c>
      <c r="P11" s="14">
        <v>60</v>
      </c>
      <c r="Q11" s="14">
        <v>111</v>
      </c>
      <c r="R11" s="21">
        <f t="shared" si="6"/>
        <v>0.10174152153987168</v>
      </c>
    </row>
    <row r="12" spans="2:18" s="11" customFormat="1" ht="15" customHeight="1">
      <c r="B12" s="14" t="s">
        <v>19</v>
      </c>
      <c r="C12" s="14">
        <v>583</v>
      </c>
      <c r="D12" s="14">
        <v>650</v>
      </c>
      <c r="E12" s="14">
        <f t="shared" si="0"/>
        <v>1233</v>
      </c>
      <c r="F12" s="21">
        <f t="shared" si="1"/>
        <v>0.0836953570458865</v>
      </c>
      <c r="G12" s="1"/>
      <c r="H12" s="14" t="s">
        <v>19</v>
      </c>
      <c r="I12" s="14">
        <f t="shared" si="2"/>
        <v>534</v>
      </c>
      <c r="J12" s="14">
        <f t="shared" si="3"/>
        <v>589</v>
      </c>
      <c r="K12" s="14">
        <f t="shared" si="4"/>
        <v>1123</v>
      </c>
      <c r="L12" s="21">
        <f t="shared" si="5"/>
        <v>0.08232534271680962</v>
      </c>
      <c r="N12" s="14" t="s">
        <v>19</v>
      </c>
      <c r="O12" s="14">
        <v>49</v>
      </c>
      <c r="P12" s="14">
        <v>61</v>
      </c>
      <c r="Q12" s="14">
        <v>110</v>
      </c>
      <c r="R12" s="21">
        <f t="shared" si="6"/>
        <v>0.1008249312557287</v>
      </c>
    </row>
    <row r="13" spans="2:18" s="11" customFormat="1" ht="15" customHeight="1">
      <c r="B13" s="14" t="s">
        <v>20</v>
      </c>
      <c r="C13" s="14">
        <v>648</v>
      </c>
      <c r="D13" s="14">
        <v>623</v>
      </c>
      <c r="E13" s="14">
        <f t="shared" si="0"/>
        <v>1271</v>
      </c>
      <c r="F13" s="21">
        <f t="shared" si="1"/>
        <v>0.08627477599782786</v>
      </c>
      <c r="G13" s="1"/>
      <c r="H13" s="14" t="s">
        <v>20</v>
      </c>
      <c r="I13" s="14">
        <f t="shared" si="2"/>
        <v>611</v>
      </c>
      <c r="J13" s="14">
        <f t="shared" si="3"/>
        <v>578</v>
      </c>
      <c r="K13" s="14">
        <f t="shared" si="4"/>
        <v>1189</v>
      </c>
      <c r="L13" s="21">
        <f t="shared" si="5"/>
        <v>0.08716369767612345</v>
      </c>
      <c r="N13" s="14" t="s">
        <v>20</v>
      </c>
      <c r="O13" s="14">
        <v>37</v>
      </c>
      <c r="P13" s="14">
        <v>45</v>
      </c>
      <c r="Q13" s="14">
        <v>82</v>
      </c>
      <c r="R13" s="21">
        <f t="shared" si="6"/>
        <v>0.07516040329972502</v>
      </c>
    </row>
    <row r="14" spans="2:18" s="11" customFormat="1" ht="15" customHeight="1">
      <c r="B14" s="14" t="s">
        <v>21</v>
      </c>
      <c r="C14" s="14">
        <v>568</v>
      </c>
      <c r="D14" s="14">
        <v>611</v>
      </c>
      <c r="E14" s="14">
        <f t="shared" si="0"/>
        <v>1179</v>
      </c>
      <c r="F14" s="21">
        <f t="shared" si="1"/>
        <v>0.08002986695628564</v>
      </c>
      <c r="H14" s="14" t="s">
        <v>21</v>
      </c>
      <c r="I14" s="14">
        <f t="shared" si="2"/>
        <v>541</v>
      </c>
      <c r="J14" s="14">
        <f t="shared" si="3"/>
        <v>554</v>
      </c>
      <c r="K14" s="14">
        <f t="shared" si="4"/>
        <v>1095</v>
      </c>
      <c r="L14" s="21">
        <f t="shared" si="5"/>
        <v>0.08027270727952496</v>
      </c>
      <c r="N14" s="14" t="s">
        <v>21</v>
      </c>
      <c r="O14" s="14">
        <v>27</v>
      </c>
      <c r="P14" s="14">
        <v>57</v>
      </c>
      <c r="Q14" s="14">
        <v>84</v>
      </c>
      <c r="R14" s="21">
        <f t="shared" si="6"/>
        <v>0.076993583868011</v>
      </c>
    </row>
    <row r="15" spans="2:18" s="11" customFormat="1" ht="15" customHeight="1">
      <c r="B15" s="14" t="s">
        <v>22</v>
      </c>
      <c r="C15" s="14">
        <v>504</v>
      </c>
      <c r="D15" s="14">
        <v>530</v>
      </c>
      <c r="E15" s="14">
        <f t="shared" si="0"/>
        <v>1034</v>
      </c>
      <c r="F15" s="21">
        <f t="shared" si="1"/>
        <v>0.07018734727124627</v>
      </c>
      <c r="G15" s="1"/>
      <c r="H15" s="14" t="s">
        <v>22</v>
      </c>
      <c r="I15" s="14">
        <f t="shared" si="2"/>
        <v>490</v>
      </c>
      <c r="J15" s="14">
        <f t="shared" si="3"/>
        <v>479</v>
      </c>
      <c r="K15" s="14">
        <f t="shared" si="4"/>
        <v>969</v>
      </c>
      <c r="L15" s="21">
        <f t="shared" si="5"/>
        <v>0.071035847811744</v>
      </c>
      <c r="N15" s="14" t="s">
        <v>22</v>
      </c>
      <c r="O15" s="14">
        <v>14</v>
      </c>
      <c r="P15" s="14">
        <v>51</v>
      </c>
      <c r="Q15" s="14">
        <v>65</v>
      </c>
      <c r="R15" s="21">
        <f t="shared" si="6"/>
        <v>0.05957836846929423</v>
      </c>
    </row>
    <row r="16" spans="2:18" s="11" customFormat="1" ht="15" customHeight="1">
      <c r="B16" s="14" t="s">
        <v>23</v>
      </c>
      <c r="C16" s="14">
        <v>415</v>
      </c>
      <c r="D16" s="14">
        <v>514</v>
      </c>
      <c r="E16" s="14">
        <f t="shared" si="0"/>
        <v>929</v>
      </c>
      <c r="F16" s="21">
        <f t="shared" si="1"/>
        <v>0.06306000543035568</v>
      </c>
      <c r="G16" s="1"/>
      <c r="H16" s="14" t="s">
        <v>23</v>
      </c>
      <c r="I16" s="14">
        <f t="shared" si="2"/>
        <v>402</v>
      </c>
      <c r="J16" s="14">
        <f t="shared" si="3"/>
        <v>476</v>
      </c>
      <c r="K16" s="14">
        <f t="shared" si="4"/>
        <v>878</v>
      </c>
      <c r="L16" s="21">
        <f t="shared" si="5"/>
        <v>0.06436478264056887</v>
      </c>
      <c r="N16" s="14" t="s">
        <v>23</v>
      </c>
      <c r="O16" s="14">
        <v>13</v>
      </c>
      <c r="P16" s="14">
        <v>38</v>
      </c>
      <c r="Q16" s="14">
        <v>51</v>
      </c>
      <c r="R16" s="21">
        <f t="shared" si="6"/>
        <v>0.04674610449129239</v>
      </c>
    </row>
    <row r="17" spans="2:18" s="11" customFormat="1" ht="15" customHeight="1">
      <c r="B17" s="14" t="s">
        <v>24</v>
      </c>
      <c r="C17" s="14">
        <v>492</v>
      </c>
      <c r="D17" s="14">
        <v>568</v>
      </c>
      <c r="E17" s="14">
        <f t="shared" si="0"/>
        <v>1060</v>
      </c>
      <c r="F17" s="21">
        <f t="shared" si="1"/>
        <v>0.07195221286994298</v>
      </c>
      <c r="G17" s="1"/>
      <c r="H17" s="14" t="s">
        <v>24</v>
      </c>
      <c r="I17" s="14">
        <f t="shared" si="2"/>
        <v>491</v>
      </c>
      <c r="J17" s="14">
        <f t="shared" si="3"/>
        <v>551</v>
      </c>
      <c r="K17" s="14">
        <f t="shared" si="4"/>
        <v>1042</v>
      </c>
      <c r="L17" s="21">
        <f t="shared" si="5"/>
        <v>0.076387361630379</v>
      </c>
      <c r="N17" s="14" t="s">
        <v>24</v>
      </c>
      <c r="O17" s="14">
        <v>1</v>
      </c>
      <c r="P17" s="14">
        <v>17</v>
      </c>
      <c r="Q17" s="14">
        <v>18</v>
      </c>
      <c r="R17" s="21">
        <f t="shared" si="6"/>
        <v>0.016498625114573784</v>
      </c>
    </row>
    <row r="18" spans="2:18" s="11" customFormat="1" ht="15" customHeight="1">
      <c r="B18" s="14" t="s">
        <v>25</v>
      </c>
      <c r="C18" s="14">
        <v>395</v>
      </c>
      <c r="D18" s="14">
        <v>454</v>
      </c>
      <c r="E18" s="14">
        <f t="shared" si="0"/>
        <v>849</v>
      </c>
      <c r="F18" s="21">
        <f t="shared" si="1"/>
        <v>0.05762964974205811</v>
      </c>
      <c r="G18" s="1"/>
      <c r="H18" s="14" t="s">
        <v>25</v>
      </c>
      <c r="I18" s="14">
        <f t="shared" si="2"/>
        <v>392</v>
      </c>
      <c r="J18" s="14">
        <f t="shared" si="3"/>
        <v>450</v>
      </c>
      <c r="K18" s="14">
        <f t="shared" si="4"/>
        <v>842</v>
      </c>
      <c r="L18" s="21">
        <f t="shared" si="5"/>
        <v>0.0617256799354886</v>
      </c>
      <c r="N18" s="14" t="s">
        <v>25</v>
      </c>
      <c r="O18" s="14">
        <v>3</v>
      </c>
      <c r="P18" s="14">
        <v>4</v>
      </c>
      <c r="Q18" s="14">
        <v>7</v>
      </c>
      <c r="R18" s="21">
        <f t="shared" si="6"/>
        <v>0.006416131989000917</v>
      </c>
    </row>
    <row r="19" spans="2:18" s="11" customFormat="1" ht="15" customHeight="1">
      <c r="B19" s="14" t="s">
        <v>36</v>
      </c>
      <c r="C19" s="14">
        <v>408</v>
      </c>
      <c r="D19" s="14">
        <v>455</v>
      </c>
      <c r="E19" s="14">
        <f t="shared" si="0"/>
        <v>863</v>
      </c>
      <c r="F19" s="21">
        <f t="shared" si="1"/>
        <v>0.058579961987510185</v>
      </c>
      <c r="H19" s="14" t="s">
        <v>36</v>
      </c>
      <c r="I19" s="14">
        <f t="shared" si="2"/>
        <v>407</v>
      </c>
      <c r="J19" s="14">
        <f t="shared" si="3"/>
        <v>452</v>
      </c>
      <c r="K19" s="14">
        <f t="shared" si="4"/>
        <v>859</v>
      </c>
      <c r="L19" s="21">
        <f t="shared" si="5"/>
        <v>0.06297192287955429</v>
      </c>
      <c r="N19" s="14" t="s">
        <v>36</v>
      </c>
      <c r="O19" s="14">
        <v>1</v>
      </c>
      <c r="P19" s="14">
        <v>3</v>
      </c>
      <c r="Q19" s="14">
        <v>4</v>
      </c>
      <c r="R19" s="21">
        <f t="shared" si="6"/>
        <v>0.0036663611365719525</v>
      </c>
    </row>
    <row r="20" spans="2:18" s="11" customFormat="1" ht="15" customHeight="1">
      <c r="B20" s="14" t="s">
        <v>26</v>
      </c>
      <c r="C20" s="14">
        <v>258</v>
      </c>
      <c r="D20" s="14">
        <v>321</v>
      </c>
      <c r="E20" s="14">
        <f t="shared" si="0"/>
        <v>579</v>
      </c>
      <c r="F20" s="21">
        <f t="shared" si="1"/>
        <v>0.03930219929405376</v>
      </c>
      <c r="G20" s="1"/>
      <c r="H20" s="14" t="s">
        <v>26</v>
      </c>
      <c r="I20" s="14">
        <f t="shared" si="2"/>
        <v>257</v>
      </c>
      <c r="J20" s="14">
        <f t="shared" si="3"/>
        <v>318</v>
      </c>
      <c r="K20" s="14">
        <f t="shared" si="4"/>
        <v>575</v>
      </c>
      <c r="L20" s="21">
        <f t="shared" si="5"/>
        <v>0.042152334872809914</v>
      </c>
      <c r="N20" s="14" t="s">
        <v>26</v>
      </c>
      <c r="O20" s="14">
        <v>1</v>
      </c>
      <c r="P20" s="14">
        <v>3</v>
      </c>
      <c r="Q20" s="14">
        <v>4</v>
      </c>
      <c r="R20" s="21">
        <f t="shared" si="6"/>
        <v>0.0036663611365719525</v>
      </c>
    </row>
    <row r="21" spans="2:18" s="11" customFormat="1" ht="15" customHeight="1">
      <c r="B21" s="14" t="s">
        <v>27</v>
      </c>
      <c r="C21" s="14">
        <v>144</v>
      </c>
      <c r="D21" s="14">
        <v>206</v>
      </c>
      <c r="E21" s="14">
        <f t="shared" si="0"/>
        <v>350</v>
      </c>
      <c r="F21" s="21">
        <f t="shared" si="1"/>
        <v>0.023757806136301927</v>
      </c>
      <c r="G21" s="1"/>
      <c r="H21" s="14" t="s">
        <v>27</v>
      </c>
      <c r="I21" s="14">
        <f t="shared" si="2"/>
        <v>142</v>
      </c>
      <c r="J21" s="14">
        <f t="shared" si="3"/>
        <v>206</v>
      </c>
      <c r="K21" s="14">
        <f t="shared" si="4"/>
        <v>348</v>
      </c>
      <c r="L21" s="21">
        <f t="shared" si="5"/>
        <v>0.025511326149109302</v>
      </c>
      <c r="N21" s="14" t="s">
        <v>27</v>
      </c>
      <c r="O21" s="20">
        <v>2</v>
      </c>
      <c r="P21" s="20">
        <v>0</v>
      </c>
      <c r="Q21" s="20">
        <v>2</v>
      </c>
      <c r="R21" s="21">
        <f t="shared" si="6"/>
        <v>0.0018331805682859762</v>
      </c>
    </row>
    <row r="22" spans="2:18" s="11" customFormat="1" ht="15" customHeight="1">
      <c r="B22" s="14" t="s">
        <v>28</v>
      </c>
      <c r="C22" s="14">
        <v>49</v>
      </c>
      <c r="D22" s="14">
        <v>131</v>
      </c>
      <c r="E22" s="14">
        <f t="shared" si="0"/>
        <v>180</v>
      </c>
      <c r="F22" s="21">
        <f t="shared" si="1"/>
        <v>0.012218300298669563</v>
      </c>
      <c r="G22" s="1"/>
      <c r="H22" s="14" t="s">
        <v>28</v>
      </c>
      <c r="I22" s="14">
        <f t="shared" si="2"/>
        <v>49</v>
      </c>
      <c r="J22" s="14">
        <f t="shared" si="3"/>
        <v>131</v>
      </c>
      <c r="K22" s="14">
        <f t="shared" si="4"/>
        <v>180</v>
      </c>
      <c r="L22" s="21">
        <f t="shared" si="5"/>
        <v>0.013195513525401364</v>
      </c>
      <c r="N22" s="14" t="s">
        <v>28</v>
      </c>
      <c r="O22" s="14">
        <v>0</v>
      </c>
      <c r="P22" s="14">
        <v>0</v>
      </c>
      <c r="Q22" s="14">
        <v>0</v>
      </c>
      <c r="R22" s="21">
        <f t="shared" si="6"/>
        <v>0</v>
      </c>
    </row>
    <row r="23" spans="2:18" s="11" customFormat="1" ht="15" customHeight="1">
      <c r="B23" s="14" t="s">
        <v>29</v>
      </c>
      <c r="C23" s="14">
        <v>6</v>
      </c>
      <c r="D23" s="14">
        <v>40</v>
      </c>
      <c r="E23" s="14">
        <f t="shared" si="0"/>
        <v>46</v>
      </c>
      <c r="F23" s="21">
        <f t="shared" si="1"/>
        <v>0.0031224545207711105</v>
      </c>
      <c r="H23" s="14" t="s">
        <v>29</v>
      </c>
      <c r="I23" s="14">
        <f t="shared" si="2"/>
        <v>6</v>
      </c>
      <c r="J23" s="14">
        <f t="shared" si="3"/>
        <v>40</v>
      </c>
      <c r="K23" s="14">
        <f t="shared" si="4"/>
        <v>46</v>
      </c>
      <c r="L23" s="21">
        <f t="shared" si="5"/>
        <v>0.003372186789824793</v>
      </c>
      <c r="N23" s="14" t="s">
        <v>29</v>
      </c>
      <c r="O23" s="14">
        <v>0</v>
      </c>
      <c r="P23" s="14">
        <v>0</v>
      </c>
      <c r="Q23" s="14">
        <v>0</v>
      </c>
      <c r="R23" s="21">
        <f t="shared" si="6"/>
        <v>0</v>
      </c>
    </row>
    <row r="24" spans="2:18" ht="15" customHeight="1">
      <c r="B24" s="18" t="s">
        <v>10</v>
      </c>
      <c r="C24" s="19">
        <v>7143</v>
      </c>
      <c r="D24" s="19">
        <v>7589</v>
      </c>
      <c r="E24" s="19">
        <f t="shared" si="0"/>
        <v>14732</v>
      </c>
      <c r="F24" s="22">
        <f t="shared" si="1"/>
        <v>1</v>
      </c>
      <c r="H24" s="18" t="s">
        <v>10</v>
      </c>
      <c r="I24" s="19">
        <f t="shared" si="2"/>
        <v>6636</v>
      </c>
      <c r="J24" s="19">
        <f t="shared" si="3"/>
        <v>7005</v>
      </c>
      <c r="K24" s="19">
        <f t="shared" si="4"/>
        <v>13641</v>
      </c>
      <c r="L24" s="22">
        <f t="shared" si="5"/>
        <v>1</v>
      </c>
      <c r="N24" s="18" t="s">
        <v>10</v>
      </c>
      <c r="O24" s="19">
        <v>507</v>
      </c>
      <c r="P24" s="19">
        <v>584</v>
      </c>
      <c r="Q24" s="19">
        <v>1091</v>
      </c>
      <c r="R24" s="22">
        <f>Q24/$Q$24</f>
        <v>1</v>
      </c>
    </row>
  </sheetData>
  <sheetProtection/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10"/>
  <sheetViews>
    <sheetView workbookViewId="0" topLeftCell="A1">
      <selection activeCell="G26" sqref="G26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6" width="9.140625" style="1" customWidth="1"/>
    <col min="7" max="7" width="22.7109375" style="1" customWidth="1"/>
    <col min="8" max="11" width="9.140625" style="1" customWidth="1"/>
    <col min="12" max="12" width="21.8515625" style="1" customWidth="1"/>
    <col min="13" max="13" width="11.421875" style="1" customWidth="1"/>
    <col min="14" max="14" width="11.7109375" style="1" customWidth="1"/>
    <col min="15" max="16384" width="9.140625" style="1" customWidth="1"/>
  </cols>
  <sheetData>
    <row r="1" spans="1:7" ht="22.5" customHeight="1">
      <c r="A1" s="5"/>
      <c r="B1" s="5"/>
      <c r="C1" s="5"/>
      <c r="D1" s="5"/>
      <c r="E1" s="5"/>
      <c r="F1" s="5"/>
      <c r="G1" s="5"/>
    </row>
    <row r="2" spans="2:4" ht="42.75" customHeight="1">
      <c r="B2" s="45" t="s">
        <v>44</v>
      </c>
      <c r="C2" s="46"/>
      <c r="D2" s="47"/>
    </row>
    <row r="3" spans="2:12" ht="15" customHeight="1">
      <c r="B3" s="8" t="s">
        <v>30</v>
      </c>
      <c r="C3" s="9" t="s">
        <v>31</v>
      </c>
      <c r="D3" s="9" t="s">
        <v>11</v>
      </c>
      <c r="L3" s="7"/>
    </row>
    <row r="4" spans="2:4" ht="15" customHeight="1">
      <c r="B4" s="37">
        <v>1</v>
      </c>
      <c r="C4" s="10">
        <v>2261</v>
      </c>
      <c r="D4" s="4">
        <v>0.34488498789346245</v>
      </c>
    </row>
    <row r="5" spans="2:12" ht="15" customHeight="1">
      <c r="B5" s="37">
        <v>2</v>
      </c>
      <c r="C5" s="10">
        <v>2118</v>
      </c>
      <c r="D5" s="4">
        <v>0.312046004842615</v>
      </c>
      <c r="L5" s="6"/>
    </row>
    <row r="6" spans="2:4" ht="15" customHeight="1">
      <c r="B6" s="37">
        <v>3</v>
      </c>
      <c r="C6" s="10">
        <v>1230</v>
      </c>
      <c r="D6" s="4">
        <v>0.19415859564164648</v>
      </c>
    </row>
    <row r="7" spans="2:4" ht="15" customHeight="1">
      <c r="B7" s="37">
        <v>4</v>
      </c>
      <c r="C7" s="10">
        <v>753</v>
      </c>
      <c r="D7" s="4">
        <v>0.11395278450363196</v>
      </c>
    </row>
    <row r="8" spans="2:4" ht="15" customHeight="1">
      <c r="B8" s="37">
        <v>5</v>
      </c>
      <c r="C8" s="10">
        <v>177</v>
      </c>
      <c r="D8" s="4">
        <v>0.026937046004842615</v>
      </c>
    </row>
    <row r="9" spans="2:4" ht="15" customHeight="1">
      <c r="B9" s="37" t="s">
        <v>32</v>
      </c>
      <c r="C9" s="2">
        <v>57</v>
      </c>
      <c r="D9" s="4">
        <v>0.008020581113801453</v>
      </c>
    </row>
    <row r="10" spans="2:4" ht="15" customHeight="1">
      <c r="B10" s="18" t="s">
        <v>10</v>
      </c>
      <c r="C10" s="3">
        <f>SUM(C4:C9)</f>
        <v>6596</v>
      </c>
      <c r="D10" s="38">
        <v>1</v>
      </c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morpheus</cp:lastModifiedBy>
  <cp:lastPrinted>2014-04-28T09:41:03Z</cp:lastPrinted>
  <dcterms:created xsi:type="dcterms:W3CDTF">2009-03-18T09:15:11Z</dcterms:created>
  <dcterms:modified xsi:type="dcterms:W3CDTF">2016-06-03T09:47:50Z</dcterms:modified>
  <cp:category/>
  <cp:version/>
  <cp:contentType/>
  <cp:contentStatus/>
</cp:coreProperties>
</file>